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101243\Desktop\"/>
    </mc:Choice>
  </mc:AlternateContent>
  <xr:revisionPtr revIDLastSave="0" documentId="13_ncr:1_{443C1FB3-32CF-4D1C-A09D-07312708D3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保険料計算" sheetId="3" r:id="rId1"/>
    <sheet name="標準報酬賞与額算出" sheetId="8" r:id="rId2"/>
    <sheet name="社会保険料率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4" i="3"/>
  <c r="F5" i="8" l="1"/>
  <c r="D16" i="3" l="1"/>
  <c r="F4" i="8" l="1"/>
  <c r="D13" i="3" s="1"/>
  <c r="D15" i="3"/>
  <c r="D59" i="13" l="1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61" i="13" l="1"/>
  <c r="C5" i="13" s="1"/>
  <c r="D12" i="3" s="1"/>
</calcChain>
</file>

<file path=xl/sharedStrings.xml><?xml version="1.0" encoding="utf-8"?>
<sst xmlns="http://schemas.openxmlformats.org/spreadsheetml/2006/main" count="91" uniqueCount="76">
  <si>
    <t>健康保険</t>
    <rPh sb="0" eb="2">
      <t>ケンコウ</t>
    </rPh>
    <rPh sb="2" eb="4">
      <t>ホケン</t>
    </rPh>
    <phoneticPr fontId="1"/>
  </si>
  <si>
    <t>介護保険</t>
    <rPh sb="0" eb="2">
      <t>カイゴ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</si>
  <si>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</si>
  <si>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１．条件</t>
    <rPh sb="2" eb="4">
      <t>ジョウケン</t>
    </rPh>
    <phoneticPr fontId="1"/>
  </si>
  <si>
    <t>円</t>
    <rPh sb="0" eb="1">
      <t>エン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</si>
  <si>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</si>
  <si>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（労働者・事業主　折半）</t>
    <rPh sb="1" eb="4">
      <t>ロウドウシャ</t>
    </rPh>
    <rPh sb="5" eb="8">
      <t>ジギョウヌシ</t>
    </rPh>
    <rPh sb="9" eb="11">
      <t>セッパン</t>
    </rPh>
    <phoneticPr fontId="1"/>
  </si>
  <si>
    <t>歳</t>
    <rPh sb="0" eb="1">
      <t>サイ</t>
    </rPh>
    <phoneticPr fontId="1"/>
  </si>
  <si>
    <t>雇用保険（一般）</t>
    <rPh sb="0" eb="2">
      <t>コヨウ</t>
    </rPh>
    <rPh sb="2" eb="4">
      <t>ホケン</t>
    </rPh>
    <rPh sb="5" eb="7">
      <t>イッパン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</si>
  <si>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</si>
  <si>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</si>
  <si>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</si>
  <si>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</si>
  <si>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</si>
  <si>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</si>
  <si>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</si>
  <si>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</si>
  <si>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</si>
  <si>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</si>
  <si>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</si>
  <si>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</si>
  <si>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</si>
  <si>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</si>
  <si>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</si>
  <si>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</si>
  <si>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</si>
  <si>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</si>
  <si>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</si>
  <si>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</si>
  <si>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</si>
  <si>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</si>
  <si>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</si>
  <si>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</si>
  <si>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</si>
  <si>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</si>
  <si>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</si>
  <si>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</si>
  <si>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</si>
  <si>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</si>
  <si>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</si>
  <si>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</si>
  <si>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</si>
  <si>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</si>
  <si>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</si>
  <si>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</si>
  <si>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</si>
  <si>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</si>
  <si>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</si>
  <si>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</si>
  <si>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</si>
  <si>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</si>
  <si>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</si>
  <si>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</si>
  <si>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</si>
  <si>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</si>
  <si>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</si>
  <si>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健康保険・厚生年金保険料・雇用保険料率　算出表</t>
    <rPh sb="0" eb="2">
      <t>ケンコウ</t>
    </rPh>
    <rPh sb="2" eb="4">
      <t>ホケン</t>
    </rPh>
    <rPh sb="5" eb="7">
      <t>コウセイ</t>
    </rPh>
    <rPh sb="7" eb="9">
      <t>ネンキン</t>
    </rPh>
    <rPh sb="9" eb="12">
      <t>ホケンリョウ</t>
    </rPh>
    <rPh sb="13" eb="15">
      <t>コヨウ</t>
    </rPh>
    <rPh sb="15" eb="18">
      <t>ホケンリョウ</t>
    </rPh>
    <rPh sb="18" eb="19">
      <t>リツ</t>
    </rPh>
    <rPh sb="20" eb="22">
      <t>サンシュツ</t>
    </rPh>
    <rPh sb="22" eb="23">
      <t>ヒョウ</t>
    </rPh>
    <phoneticPr fontId="1"/>
  </si>
  <si>
    <t>都道府県</t>
    <rPh sb="0" eb="4">
      <t>トドウフケン</t>
    </rPh>
    <phoneticPr fontId="1"/>
  </si>
  <si>
    <t>健康保険料率</t>
    <rPh sb="0" eb="2">
      <t>ケンコウ</t>
    </rPh>
    <rPh sb="2" eb="4">
      <t>ホケン</t>
    </rPh>
    <rPh sb="4" eb="5">
      <t>リョウ</t>
    </rPh>
    <rPh sb="5" eb="6">
      <t>リツ</t>
    </rPh>
    <phoneticPr fontId="1"/>
  </si>
  <si>
    <t>被保険者の年齢</t>
    <rPh sb="0" eb="4">
      <t>ヒホケンシャ</t>
    </rPh>
    <rPh sb="5" eb="7">
      <t>ネンレイ</t>
    </rPh>
    <phoneticPr fontId="1"/>
  </si>
  <si>
    <t xml:space="preserve">入力箇所  </t>
    <rPh sb="0" eb="2">
      <t>ニュウリョク</t>
    </rPh>
    <rPh sb="2" eb="4">
      <t>カショ</t>
    </rPh>
    <phoneticPr fontId="1"/>
  </si>
  <si>
    <t>円</t>
    <rPh sb="0" eb="1">
      <t>エン</t>
    </rPh>
    <phoneticPr fontId="1"/>
  </si>
  <si>
    <t>合計額</t>
    <rPh sb="0" eb="2">
      <t>ゴウケイ</t>
    </rPh>
    <rPh sb="2" eb="3">
      <t>ガク</t>
    </rPh>
    <phoneticPr fontId="1"/>
  </si>
  <si>
    <t>【備考】</t>
    <rPh sb="1" eb="3">
      <t>ビコウ</t>
    </rPh>
    <phoneticPr fontId="1"/>
  </si>
  <si>
    <t>被保険者の会社の所在地（都道府県）</t>
    <rPh sb="0" eb="4">
      <t>ヒホケンシャ</t>
    </rPh>
    <rPh sb="5" eb="7">
      <t>カイシャ</t>
    </rPh>
    <rPh sb="8" eb="11">
      <t>ショザイチ</t>
    </rPh>
    <rPh sb="12" eb="16">
      <t>トドウフケン</t>
    </rPh>
    <phoneticPr fontId="1"/>
  </si>
  <si>
    <t>標準報酬賞与額算出表</t>
    <rPh sb="0" eb="2">
      <t>ヒョウジュン</t>
    </rPh>
    <rPh sb="2" eb="4">
      <t>ホウシュウ</t>
    </rPh>
    <rPh sb="4" eb="6">
      <t>ショウヨ</t>
    </rPh>
    <rPh sb="6" eb="7">
      <t>ガク</t>
    </rPh>
    <rPh sb="7" eb="9">
      <t>サンシュツ</t>
    </rPh>
    <rPh sb="9" eb="10">
      <t>ヒョウ</t>
    </rPh>
    <phoneticPr fontId="1"/>
  </si>
  <si>
    <t>・６５歳以上になると、「介護保険料」は賞与から引かれなくなります。</t>
    <rPh sb="3" eb="6">
      <t>サイイジョウ</t>
    </rPh>
    <rPh sb="12" eb="14">
      <t>カイゴ</t>
    </rPh>
    <rPh sb="14" eb="17">
      <t>ホケンリョウ</t>
    </rPh>
    <rPh sb="19" eb="21">
      <t>ショウヨ</t>
    </rPh>
    <rPh sb="23" eb="24">
      <t>ヒ</t>
    </rPh>
    <phoneticPr fontId="1"/>
  </si>
  <si>
    <t>２．社会保険料（賞与１回に対し）</t>
    <rPh sb="2" eb="4">
      <t>シャカイ</t>
    </rPh>
    <rPh sb="4" eb="7">
      <t>ホケンリョウ</t>
    </rPh>
    <rPh sb="8" eb="10">
      <t>ショウヨ</t>
    </rPh>
    <rPh sb="11" eb="12">
      <t>カイ</t>
    </rPh>
    <rPh sb="13" eb="14">
      <t>タイ</t>
    </rPh>
    <phoneticPr fontId="1"/>
  </si>
  <si>
    <t>賞与（ボーナス）にかかる「社会保険料額」算出表</t>
    <rPh sb="0" eb="2">
      <t>ショウヨ</t>
    </rPh>
    <rPh sb="13" eb="15">
      <t>シャカイ</t>
    </rPh>
    <rPh sb="15" eb="18">
      <t>ホケンリョウ</t>
    </rPh>
    <rPh sb="18" eb="19">
      <t>ガク</t>
    </rPh>
    <rPh sb="20" eb="22">
      <t>サンシュツ</t>
    </rPh>
    <rPh sb="22" eb="23">
      <t>ヒョウ</t>
    </rPh>
    <phoneticPr fontId="1"/>
  </si>
  <si>
    <t>健康保険　標準報酬賞与額</t>
    <rPh sb="0" eb="2">
      <t>ケンコウ</t>
    </rPh>
    <rPh sb="2" eb="4">
      <t>ホケン</t>
    </rPh>
    <rPh sb="5" eb="7">
      <t>ヒョウジュン</t>
    </rPh>
    <rPh sb="7" eb="9">
      <t>ホウシュウ</t>
    </rPh>
    <rPh sb="9" eb="11">
      <t>ショウヨ</t>
    </rPh>
    <rPh sb="11" eb="12">
      <t>ガク</t>
    </rPh>
    <phoneticPr fontId="1"/>
  </si>
  <si>
    <t>厚生年金　標準報酬賞与額</t>
    <rPh sb="0" eb="2">
      <t>コウセイ</t>
    </rPh>
    <rPh sb="2" eb="4">
      <t>ネンキン</t>
    </rPh>
    <rPh sb="5" eb="7">
      <t>ヒョウジュン</t>
    </rPh>
    <rPh sb="7" eb="9">
      <t>ホウシュウ</t>
    </rPh>
    <rPh sb="9" eb="11">
      <t>ショウヨ</t>
    </rPh>
    <rPh sb="11" eb="12">
      <t>ガク</t>
    </rPh>
    <phoneticPr fontId="1"/>
  </si>
  <si>
    <t>総支給額（賞与１回に対し）</t>
    <rPh sb="0" eb="1">
      <t>ソウ</t>
    </rPh>
    <rPh sb="1" eb="4">
      <t>シキュウガク</t>
    </rPh>
    <rPh sb="5" eb="7">
      <t>ショウヨ</t>
    </rPh>
    <rPh sb="8" eb="9">
      <t>カイ</t>
    </rPh>
    <rPh sb="10" eb="11">
      <t>タイ</t>
    </rPh>
    <phoneticPr fontId="1"/>
  </si>
  <si>
    <t>（労働者　0.55％・事業主　0.9％・合計1.45％）</t>
    <rPh sb="1" eb="4">
      <t>ロウドウシャ</t>
    </rPh>
    <rPh sb="11" eb="14">
      <t>ジギョウヌシ</t>
    </rPh>
    <rPh sb="20" eb="22">
      <t>ゴウケイ</t>
    </rPh>
    <phoneticPr fontId="1"/>
  </si>
  <si>
    <t>・２０２６年４月現在の制度にて作成しています。</t>
    <rPh sb="5" eb="6">
      <t>ネン</t>
    </rPh>
    <rPh sb="7" eb="8">
      <t>ガツ</t>
    </rPh>
    <rPh sb="8" eb="10">
      <t>ゲンザイ</t>
    </rPh>
    <rPh sb="11" eb="13">
      <t>セイド</t>
    </rPh>
    <rPh sb="15" eb="17">
      <t>サクセイ</t>
    </rPh>
    <phoneticPr fontId="1"/>
  </si>
  <si>
    <t>保険料率（２０２６年４月現在の制度を適用）</t>
    <rPh sb="0" eb="2">
      <t>ホケン</t>
    </rPh>
    <rPh sb="2" eb="3">
      <t>リョウ</t>
    </rPh>
    <rPh sb="3" eb="4">
      <t>リツ</t>
    </rPh>
    <rPh sb="9" eb="10">
      <t>ネン</t>
    </rPh>
    <rPh sb="11" eb="12">
      <t>ガツ</t>
    </rPh>
    <rPh sb="12" eb="14">
      <t>ゲンザイ</t>
    </rPh>
    <rPh sb="15" eb="17">
      <t>セイド</t>
    </rPh>
    <rPh sb="18" eb="20">
      <t>テキヨウ</t>
    </rPh>
    <phoneticPr fontId="1"/>
  </si>
  <si>
    <t>子ども・子育て支援金</t>
    <rPh sb="0" eb="1">
      <t>コ</t>
    </rPh>
    <rPh sb="4" eb="6">
      <t>コソダ</t>
    </rPh>
    <rPh sb="7" eb="10">
      <t>シエンキン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</si>
</sst>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0%"/>
    <numFmt numFmtId="178" formatCode="#,##0.0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2" borderId="0" xfId="0" applyFill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1" xfId="0" applyBorder="1">
      <alignment vertical="center"/>
    </xf>
    <xf numFmtId="176" fontId="0" fillId="0" borderId="12" xfId="0" applyNumberForma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0" fillId="0" borderId="15" xfId="0" applyBorder="1">
      <alignment vertical="center"/>
    </xf>
    <xf numFmtId="177" fontId="0" fillId="0" borderId="4" xfId="0" applyNumberFormat="1" applyBorder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6" fontId="0" fillId="2" borderId="10" xfId="0" applyNumberFormat="1" applyFill="1" applyBorder="1" applyAlignment="1">
      <alignment horizontal="right" vertical="center"/>
    </xf>
    <xf numFmtId="0" fontId="0" fillId="0" borderId="16" xfId="0" applyBorder="1">
      <alignment vertical="center"/>
    </xf>
    <xf numFmtId="176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22"/>
  <sheetViews>
    <sheetView tabSelected="1" workbookViewId="0">
      <selection activeCell="D8" sqref="D8"/>
    </sheetView>
  </sheetViews>
  <sheetFormatPr defaultRowHeight="13.2" x14ac:dyDescent="0.2"/>
  <cols>
    <col min="1" max="1" width="3.21875" customWidth="1"/>
    <col min="2" max="2" width="3.33203125" customWidth="1"/>
    <col min="3" max="3" width="30.77734375" customWidth="1"/>
    <col min="4" max="4" width="15.21875" style="2" customWidth="1"/>
    <col min="5" max="5" width="7.21875" customWidth="1"/>
  </cols>
  <sheetData>
    <row r="1" spans="1:5" ht="27.75" customHeight="1" x14ac:dyDescent="0.2">
      <c r="A1" s="5" t="s">
        <v>68</v>
      </c>
    </row>
    <row r="2" spans="1:5" ht="17.25" customHeight="1" x14ac:dyDescent="0.2">
      <c r="A2" s="5"/>
    </row>
    <row r="3" spans="1:5" ht="15" customHeight="1" x14ac:dyDescent="0.2">
      <c r="C3" s="2" t="s">
        <v>60</v>
      </c>
      <c r="D3" s="3"/>
    </row>
    <row r="4" spans="1:5" ht="24.9" customHeight="1" x14ac:dyDescent="0.2">
      <c r="A4" s="18" t="s">
        <v>3</v>
      </c>
    </row>
    <row r="5" spans="1:5" ht="4.5" customHeight="1" x14ac:dyDescent="0.2">
      <c r="A5" s="18"/>
    </row>
    <row r="6" spans="1:5" ht="28.5" customHeight="1" x14ac:dyDescent="0.2">
      <c r="B6" s="8" t="s">
        <v>59</v>
      </c>
      <c r="C6" s="9"/>
      <c r="D6" s="23">
        <v>40</v>
      </c>
      <c r="E6" s="10" t="s">
        <v>7</v>
      </c>
    </row>
    <row r="7" spans="1:5" ht="28.5" customHeight="1" x14ac:dyDescent="0.2">
      <c r="B7" s="8" t="s">
        <v>64</v>
      </c>
      <c r="C7" s="9"/>
      <c r="D7" s="23" t="s">
        <v>21</v>
      </c>
      <c r="E7" s="10"/>
    </row>
    <row r="8" spans="1:5" ht="28.5" customHeight="1" x14ac:dyDescent="0.2">
      <c r="B8" s="8" t="s">
        <v>71</v>
      </c>
      <c r="C8" s="9"/>
      <c r="D8" s="23">
        <v>500000</v>
      </c>
      <c r="E8" s="10" t="s">
        <v>4</v>
      </c>
    </row>
    <row r="9" spans="1:5" ht="14.25" customHeight="1" x14ac:dyDescent="0.2"/>
    <row r="10" spans="1:5" ht="24.9" customHeight="1" x14ac:dyDescent="0.2">
      <c r="A10" s="18" t="s">
        <v>67</v>
      </c>
    </row>
    <row r="11" spans="1:5" ht="4.5" customHeight="1" x14ac:dyDescent="0.2">
      <c r="A11" s="18"/>
    </row>
    <row r="12" spans="1:5" ht="28.5" customHeight="1" x14ac:dyDescent="0.2">
      <c r="B12" s="14" t="s">
        <v>0</v>
      </c>
      <c r="C12" s="14"/>
      <c r="D12" s="15">
        <f>ROUND((標準報酬賞与額算出!F4*社会保険料率!C5)/2-0.001,0)</f>
        <v>24625</v>
      </c>
      <c r="E12" s="6" t="s">
        <v>4</v>
      </c>
    </row>
    <row r="13" spans="1:5" ht="28.5" customHeight="1" x14ac:dyDescent="0.2">
      <c r="B13" s="17" t="s">
        <v>1</v>
      </c>
      <c r="C13" s="17"/>
      <c r="D13" s="13">
        <f>IF(AND(D6&gt;=40,D6&lt;65),ROUND((標準報酬賞与額算出!F4*社会保険料率!C6)/2-0.001,0),0)</f>
        <v>4050</v>
      </c>
      <c r="E13" s="11" t="s">
        <v>4</v>
      </c>
    </row>
    <row r="14" spans="1:5" ht="28.5" customHeight="1" x14ac:dyDescent="0.2">
      <c r="B14" s="17" t="s">
        <v>75</v>
      </c>
      <c r="C14" s="17"/>
      <c r="D14" s="13">
        <f>ROUND((標準報酬賞与額算出!F4*社会保険料率!C7)/2-0.001,0)</f>
        <v>575</v>
      </c>
      <c r="E14" s="11" t="s">
        <v>4</v>
      </c>
    </row>
    <row r="15" spans="1:5" ht="28.5" customHeight="1" x14ac:dyDescent="0.2">
      <c r="B15" s="17" t="s">
        <v>5</v>
      </c>
      <c r="C15" s="17"/>
      <c r="D15" s="13">
        <f>ROUND((標準報酬賞与額算出!F5*社会保険料率!C8)/2-0.001,0)</f>
        <v>45750</v>
      </c>
      <c r="E15" s="11" t="s">
        <v>4</v>
      </c>
    </row>
    <row r="16" spans="1:5" ht="28.5" customHeight="1" thickBot="1" x14ac:dyDescent="0.25">
      <c r="B16" s="16" t="s">
        <v>2</v>
      </c>
      <c r="C16" s="16"/>
      <c r="D16" s="12">
        <f>IF(D6&lt;65,ROUND((D8*社会保険料率!C9)-0.001,0),0)</f>
        <v>2500</v>
      </c>
      <c r="E16" s="7" t="s">
        <v>4</v>
      </c>
    </row>
    <row r="17" spans="2:5" ht="28.5" customHeight="1" thickTop="1" x14ac:dyDescent="0.2">
      <c r="B17" s="24" t="s">
        <v>62</v>
      </c>
      <c r="C17" s="24"/>
      <c r="D17" s="25">
        <f>SUM(D12:D16)</f>
        <v>77500</v>
      </c>
      <c r="E17" s="19" t="s">
        <v>4</v>
      </c>
    </row>
    <row r="18" spans="2:5" ht="9" customHeight="1" x14ac:dyDescent="0.2"/>
    <row r="19" spans="2:5" ht="19.5" customHeight="1" x14ac:dyDescent="0.2">
      <c r="B19" t="s">
        <v>63</v>
      </c>
    </row>
    <row r="20" spans="2:5" ht="19.5" customHeight="1" x14ac:dyDescent="0.2">
      <c r="B20" t="s">
        <v>73</v>
      </c>
    </row>
    <row r="21" spans="2:5" ht="19.5" customHeight="1" x14ac:dyDescent="0.2">
      <c r="B21" t="s">
        <v>66</v>
      </c>
    </row>
    <row r="22" spans="2:5" ht="19.5" customHeight="1" x14ac:dyDescent="0.2"/>
  </sheetData>
  <phoneticPr fontId="1"/>
  <pageMargins left="0.7" right="0.22" top="0.75" bottom="0.3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社会保険料率!$B$13:$B$59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F9" sqref="F9"/>
    </sheetView>
  </sheetViews>
  <sheetFormatPr defaultRowHeight="13.2" x14ac:dyDescent="0.2"/>
  <cols>
    <col min="1" max="1" width="3.44140625" customWidth="1"/>
    <col min="2" max="2" width="11.21875" customWidth="1"/>
    <col min="3" max="3" width="5" style="1" customWidth="1"/>
    <col min="4" max="4" width="11.21875" customWidth="1"/>
    <col min="5" max="5" width="6.44140625" customWidth="1"/>
    <col min="6" max="6" width="12.77734375" customWidth="1"/>
    <col min="7" max="7" width="13.44140625" customWidth="1"/>
  </cols>
  <sheetData>
    <row r="1" spans="1:7" x14ac:dyDescent="0.2">
      <c r="A1" t="s">
        <v>65</v>
      </c>
    </row>
    <row r="4" spans="1:7" x14ac:dyDescent="0.2">
      <c r="B4" s="26" t="s">
        <v>69</v>
      </c>
      <c r="C4" s="26"/>
      <c r="D4" s="26"/>
      <c r="E4" s="26"/>
      <c r="F4" s="8">
        <f>ROUNDDOWN(社会保険料計算!D8*1,-3)</f>
        <v>500000</v>
      </c>
      <c r="G4" s="10" t="s">
        <v>4</v>
      </c>
    </row>
    <row r="5" spans="1:7" x14ac:dyDescent="0.2">
      <c r="B5" s="26" t="s">
        <v>70</v>
      </c>
      <c r="C5" s="26"/>
      <c r="D5" s="26"/>
      <c r="E5" s="26"/>
      <c r="F5" s="8">
        <f>IF(社会保険料計算!D8&gt;=1500000,1500000,(ROUNDDOWN(社会保険料計算!D8*1,-3)))</f>
        <v>500000</v>
      </c>
      <c r="G5" s="10" t="s">
        <v>61</v>
      </c>
    </row>
  </sheetData>
  <mergeCells count="2">
    <mergeCell ref="B4:E4"/>
    <mergeCell ref="B5:E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workbookViewId="0">
      <selection activeCell="D3" sqref="D3"/>
    </sheetView>
  </sheetViews>
  <sheetFormatPr defaultRowHeight="13.2" x14ac:dyDescent="0.2"/>
  <cols>
    <col min="1" max="1" width="4.33203125" customWidth="1"/>
    <col min="2" max="2" width="20.77734375" customWidth="1"/>
    <col min="3" max="3" width="13.44140625" customWidth="1"/>
    <col min="4" max="4" width="39.77734375" customWidth="1"/>
  </cols>
  <sheetData>
    <row r="1" spans="1:4" ht="26.25" customHeight="1" x14ac:dyDescent="0.2">
      <c r="A1" s="5" t="s">
        <v>56</v>
      </c>
    </row>
    <row r="3" spans="1:4" ht="21" customHeight="1" x14ac:dyDescent="0.2">
      <c r="A3" t="s">
        <v>74</v>
      </c>
    </row>
    <row r="4" spans="1:4" ht="5.25" customHeight="1" x14ac:dyDescent="0.2"/>
    <row r="5" spans="1:4" ht="19.5" customHeight="1" x14ac:dyDescent="0.2">
      <c r="B5" s="4" t="s">
        <v>0</v>
      </c>
      <c r="C5" s="20">
        <f>D61/100</f>
        <v>9.849999999999999E-2</v>
      </c>
      <c r="D5" s="4" t="s">
        <v>6</v>
      </c>
    </row>
    <row r="6" spans="1:4" ht="19.5" customHeight="1" x14ac:dyDescent="0.2">
      <c r="B6" s="4" t="s">
        <v>1</v>
      </c>
      <c r="C6" s="20">
        <v>1.6199999999999999E-2</v>
      </c>
      <c r="D6" s="4" t="s">
        <v>6</v>
      </c>
    </row>
    <row r="7" spans="1:4" ht="19.5" customHeight="1" x14ac:dyDescent="0.2">
      <c r="B7" s="4" t="s">
        <v>75</v>
      </c>
      <c r="C7" s="20">
        <v>2.3E-3</v>
      </c>
      <c r="D7" s="4" t="s">
        <v>6</v>
      </c>
    </row>
    <row r="8" spans="1:4" ht="19.5" customHeight="1" x14ac:dyDescent="0.2">
      <c r="B8" s="4" t="s">
        <v>5</v>
      </c>
      <c r="C8" s="20">
        <v>0.183</v>
      </c>
      <c r="D8" s="4" t="s">
        <v>6</v>
      </c>
    </row>
    <row r="9" spans="1:4" ht="19.5" customHeight="1" x14ac:dyDescent="0.2">
      <c r="B9" s="4" t="s">
        <v>8</v>
      </c>
      <c r="C9" s="20">
        <v>5.0000000000000001E-3</v>
      </c>
      <c r="D9" s="4" t="s">
        <v>72</v>
      </c>
    </row>
    <row r="12" spans="1:4" x14ac:dyDescent="0.2">
      <c r="B12" s="1" t="s">
        <v>57</v>
      </c>
      <c r="C12" s="1" t="s">
        <v>58</v>
      </c>
    </row>
    <row r="13" spans="1:4" x14ac:dyDescent="0.2">
      <c r="B13" t="s">
        <v>9</v>
      </c>
      <c r="C13" s="22">
        <v>10.28</v>
      </c>
      <c r="D13" s="21">
        <f>IF(社会保険料計算!$D$7=B13,C13,0)</f>
        <v>0</v>
      </c>
    </row>
    <row r="14" spans="1:4" x14ac:dyDescent="0.2">
      <c r="B14" t="s">
        <v>10</v>
      </c>
      <c r="C14" s="22">
        <v>9.85</v>
      </c>
      <c r="D14" s="21">
        <f>IF(社会保険料計算!$D$7=B14,C14,0)</f>
        <v>0</v>
      </c>
    </row>
    <row r="15" spans="1:4" x14ac:dyDescent="0.2">
      <c r="B15" t="s">
        <v>11</v>
      </c>
      <c r="C15" s="22">
        <v>9.51</v>
      </c>
      <c r="D15" s="21">
        <f>IF(社会保険料計算!$D$7=B15,C15,0)</f>
        <v>0</v>
      </c>
    </row>
    <row r="16" spans="1:4" x14ac:dyDescent="0.2">
      <c r="B16" t="s">
        <v>12</v>
      </c>
      <c r="C16" s="22">
        <v>10.1</v>
      </c>
      <c r="D16" s="21">
        <f>IF(社会保険料計算!$D$7=B16,C16,0)</f>
        <v>0</v>
      </c>
    </row>
    <row r="17" spans="2:4" x14ac:dyDescent="0.2">
      <c r="B17" t="s">
        <v>13</v>
      </c>
      <c r="C17" s="22">
        <v>10.01</v>
      </c>
      <c r="D17" s="21">
        <f>IF(社会保険料計算!$D$7=B17,C17,0)</f>
        <v>0</v>
      </c>
    </row>
    <row r="18" spans="2:4" x14ac:dyDescent="0.2">
      <c r="B18" t="s">
        <v>14</v>
      </c>
      <c r="C18" s="22">
        <v>9.75</v>
      </c>
      <c r="D18" s="21">
        <f>IF(社会保険料計算!$D$7=B18,C18,0)</f>
        <v>0</v>
      </c>
    </row>
    <row r="19" spans="2:4" x14ac:dyDescent="0.2">
      <c r="B19" t="s">
        <v>15</v>
      </c>
      <c r="C19" s="22">
        <v>9.5</v>
      </c>
      <c r="D19" s="21">
        <f>IF(社会保険料計算!$D$7=B19,C19,0)</f>
        <v>0</v>
      </c>
    </row>
    <row r="20" spans="2:4" x14ac:dyDescent="0.2">
      <c r="B20" t="s">
        <v>16</v>
      </c>
      <c r="C20" s="22">
        <v>9.52</v>
      </c>
      <c r="D20" s="21">
        <f>IF(社会保険料計算!$D$7=B20,C20,0)</f>
        <v>0</v>
      </c>
    </row>
    <row r="21" spans="2:4" x14ac:dyDescent="0.2">
      <c r="B21" t="s">
        <v>17</v>
      </c>
      <c r="C21" s="22">
        <v>9.82</v>
      </c>
      <c r="D21" s="21">
        <f>IF(社会保険料計算!$D$7=B21,C21,0)</f>
        <v>0</v>
      </c>
    </row>
    <row r="22" spans="2:4" x14ac:dyDescent="0.2">
      <c r="B22" t="s">
        <v>18</v>
      </c>
      <c r="C22" s="22">
        <v>9.68</v>
      </c>
      <c r="D22" s="21">
        <f>IF(社会保険料計算!$D$7=B22,C22,0)</f>
        <v>0</v>
      </c>
    </row>
    <row r="23" spans="2:4" x14ac:dyDescent="0.2">
      <c r="B23" t="s">
        <v>19</v>
      </c>
      <c r="C23" s="22">
        <v>9.67</v>
      </c>
      <c r="D23" s="21">
        <f>IF(社会保険料計算!$D$7=B23,C23,0)</f>
        <v>0</v>
      </c>
    </row>
    <row r="24" spans="2:4" x14ac:dyDescent="0.2">
      <c r="B24" t="s">
        <v>20</v>
      </c>
      <c r="C24" s="22">
        <v>9.73</v>
      </c>
      <c r="D24" s="21">
        <f>IF(社会保険料計算!$D$7=B24,C24,0)</f>
        <v>0</v>
      </c>
    </row>
    <row r="25" spans="2:4" x14ac:dyDescent="0.2">
      <c r="B25" t="s">
        <v>21</v>
      </c>
      <c r="C25" s="22">
        <v>9.85</v>
      </c>
      <c r="D25" s="21">
        <f>IF(社会保険料計算!$D$7=B25,C25,0)</f>
        <v>9.85</v>
      </c>
    </row>
    <row r="26" spans="2:4" x14ac:dyDescent="0.2">
      <c r="B26" t="s">
        <v>22</v>
      </c>
      <c r="C26" s="22">
        <v>9.92</v>
      </c>
      <c r="D26" s="21">
        <f>IF(社会保険料計算!$D$7=B26,C26,0)</f>
        <v>0</v>
      </c>
    </row>
    <row r="27" spans="2:4" x14ac:dyDescent="0.2">
      <c r="B27" t="s">
        <v>23</v>
      </c>
      <c r="C27" s="22">
        <v>9.2100000000000009</v>
      </c>
      <c r="D27" s="21">
        <f>IF(社会保険料計算!$D$7=B27,C27,0)</f>
        <v>0</v>
      </c>
    </row>
    <row r="28" spans="2:4" x14ac:dyDescent="0.2">
      <c r="B28" t="s">
        <v>24</v>
      </c>
      <c r="C28" s="22">
        <v>9.59</v>
      </c>
      <c r="D28" s="21">
        <f>IF(社会保険料計算!$D$7=B28,C28,0)</f>
        <v>0</v>
      </c>
    </row>
    <row r="29" spans="2:4" x14ac:dyDescent="0.2">
      <c r="B29" t="s">
        <v>25</v>
      </c>
      <c r="C29" s="22">
        <v>9.6999999999999993</v>
      </c>
      <c r="D29" s="21">
        <f>IF(社会保険料計算!$D$7=B29,C29,0)</f>
        <v>0</v>
      </c>
    </row>
    <row r="30" spans="2:4" x14ac:dyDescent="0.2">
      <c r="B30" t="s">
        <v>26</v>
      </c>
      <c r="C30" s="22">
        <v>9.7100000000000009</v>
      </c>
      <c r="D30" s="21">
        <f>IF(社会保険料計算!$D$7=B30,C30,0)</f>
        <v>0</v>
      </c>
    </row>
    <row r="31" spans="2:4" x14ac:dyDescent="0.2">
      <c r="B31" t="s">
        <v>27</v>
      </c>
      <c r="C31" s="22">
        <v>9.5500000000000007</v>
      </c>
      <c r="D31" s="21">
        <f>IF(社会保険料計算!$D$7=B31,C31,0)</f>
        <v>0</v>
      </c>
    </row>
    <row r="32" spans="2:4" x14ac:dyDescent="0.2">
      <c r="B32" t="s">
        <v>28</v>
      </c>
      <c r="C32" s="22">
        <v>9.6300000000000008</v>
      </c>
      <c r="D32" s="21">
        <f>IF(社会保険料計算!$D$7=B32,C32,0)</f>
        <v>0</v>
      </c>
    </row>
    <row r="33" spans="2:4" x14ac:dyDescent="0.2">
      <c r="B33" t="s">
        <v>29</v>
      </c>
      <c r="C33" s="22">
        <v>9.8000000000000007</v>
      </c>
      <c r="D33" s="21">
        <f>IF(社会保険料計算!$D$7=B33,C33,0)</f>
        <v>0</v>
      </c>
    </row>
    <row r="34" spans="2:4" x14ac:dyDescent="0.2">
      <c r="B34" t="s">
        <v>30</v>
      </c>
      <c r="C34" s="22">
        <v>9.61</v>
      </c>
      <c r="D34" s="21">
        <f>IF(社会保険料計算!$D$7=B34,C34,0)</f>
        <v>0</v>
      </c>
    </row>
    <row r="35" spans="2:4" x14ac:dyDescent="0.2">
      <c r="B35" t="s">
        <v>31</v>
      </c>
      <c r="C35" s="22">
        <v>9.93</v>
      </c>
      <c r="D35" s="21">
        <f>IF(社会保険料計算!$D$7=B35,C35,0)</f>
        <v>0</v>
      </c>
    </row>
    <row r="36" spans="2:4" x14ac:dyDescent="0.2">
      <c r="B36" t="s">
        <v>32</v>
      </c>
      <c r="C36" s="22">
        <v>9.77</v>
      </c>
      <c r="D36" s="21">
        <f>IF(社会保険料計算!$D$7=B36,C36,0)</f>
        <v>0</v>
      </c>
    </row>
    <row r="37" spans="2:4" x14ac:dyDescent="0.2">
      <c r="B37" t="s">
        <v>33</v>
      </c>
      <c r="C37" s="22">
        <v>9.8800000000000008</v>
      </c>
      <c r="D37" s="21">
        <f>IF(社会保険料計算!$D$7=B37,C37,0)</f>
        <v>0</v>
      </c>
    </row>
    <row r="38" spans="2:4" x14ac:dyDescent="0.2">
      <c r="B38" t="s">
        <v>34</v>
      </c>
      <c r="C38" s="22">
        <v>9.89</v>
      </c>
      <c r="D38" s="21">
        <f>IF(社会保険料計算!$D$7=B38,C38,0)</f>
        <v>0</v>
      </c>
    </row>
    <row r="39" spans="2:4" x14ac:dyDescent="0.2">
      <c r="B39" t="s">
        <v>35</v>
      </c>
      <c r="C39" s="22">
        <v>10.130000000000001</v>
      </c>
      <c r="D39" s="21">
        <f>IF(社会保険料計算!$D$7=B39,C39,0)</f>
        <v>0</v>
      </c>
    </row>
    <row r="40" spans="2:4" x14ac:dyDescent="0.2">
      <c r="B40" t="s">
        <v>36</v>
      </c>
      <c r="C40" s="22">
        <v>10.119999999999999</v>
      </c>
      <c r="D40" s="21">
        <f>IF(社会保険料計算!$D$7=B40,C40,0)</f>
        <v>0</v>
      </c>
    </row>
    <row r="41" spans="2:4" x14ac:dyDescent="0.2">
      <c r="B41" t="s">
        <v>37</v>
      </c>
      <c r="C41" s="22">
        <v>9.91</v>
      </c>
      <c r="D41" s="21">
        <f>IF(社会保険料計算!$D$7=B41,C41,0)</f>
        <v>0</v>
      </c>
    </row>
    <row r="42" spans="2:4" x14ac:dyDescent="0.2">
      <c r="B42" t="s">
        <v>38</v>
      </c>
      <c r="C42" s="22">
        <v>10.06</v>
      </c>
      <c r="D42" s="21">
        <f>IF(社会保険料計算!$D$7=B42,C42,0)</f>
        <v>0</v>
      </c>
    </row>
    <row r="43" spans="2:4" x14ac:dyDescent="0.2">
      <c r="B43" t="s">
        <v>39</v>
      </c>
      <c r="C43" s="22">
        <v>9.86</v>
      </c>
      <c r="D43" s="21">
        <f>IF(社会保険料計算!$D$7=B43,C43,0)</f>
        <v>0</v>
      </c>
    </row>
    <row r="44" spans="2:4" x14ac:dyDescent="0.2">
      <c r="B44" t="s">
        <v>40</v>
      </c>
      <c r="C44" s="22">
        <v>9.94</v>
      </c>
      <c r="D44" s="21">
        <f>IF(社会保険料計算!$D$7=B44,C44,0)</f>
        <v>0</v>
      </c>
    </row>
    <row r="45" spans="2:4" x14ac:dyDescent="0.2">
      <c r="B45" t="s">
        <v>41</v>
      </c>
      <c r="C45" s="22">
        <v>10.050000000000001</v>
      </c>
      <c r="D45" s="21">
        <f>IF(社会保険料計算!$D$7=B45,C45,0)</f>
        <v>0</v>
      </c>
    </row>
    <row r="46" spans="2:4" x14ac:dyDescent="0.2">
      <c r="B46" t="s">
        <v>42</v>
      </c>
      <c r="C46" s="22">
        <v>9.7799999999999994</v>
      </c>
      <c r="D46" s="21">
        <f>IF(社会保険料計算!$D$7=B46,C46,0)</f>
        <v>0</v>
      </c>
    </row>
    <row r="47" spans="2:4" x14ac:dyDescent="0.2">
      <c r="B47" t="s">
        <v>43</v>
      </c>
      <c r="C47" s="22">
        <v>10.15</v>
      </c>
      <c r="D47" s="21">
        <f>IF(社会保険料計算!$D$7=B47,C47,0)</f>
        <v>0</v>
      </c>
    </row>
    <row r="48" spans="2:4" x14ac:dyDescent="0.2">
      <c r="B48" t="s">
        <v>44</v>
      </c>
      <c r="C48" s="22">
        <v>10.24</v>
      </c>
      <c r="D48" s="21">
        <f>IF(社会保険料計算!$D$7=B48,C48,0)</f>
        <v>0</v>
      </c>
    </row>
    <row r="49" spans="2:4" x14ac:dyDescent="0.2">
      <c r="B49" t="s">
        <v>45</v>
      </c>
      <c r="C49" s="22">
        <v>10.02</v>
      </c>
      <c r="D49" s="21">
        <f>IF(社会保険料計算!$D$7=B49,C49,0)</f>
        <v>0</v>
      </c>
    </row>
    <row r="50" spans="2:4" x14ac:dyDescent="0.2">
      <c r="B50" t="s">
        <v>46</v>
      </c>
      <c r="C50" s="22">
        <v>9.98</v>
      </c>
      <c r="D50" s="21">
        <f>IF(社会保険料計算!$D$7=B50,C50,0)</f>
        <v>0</v>
      </c>
    </row>
    <row r="51" spans="2:4" x14ac:dyDescent="0.2">
      <c r="B51" t="s">
        <v>47</v>
      </c>
      <c r="C51" s="22">
        <v>10.050000000000001</v>
      </c>
      <c r="D51" s="21">
        <f>IF(社会保険料計算!$D$7=B51,C51,0)</f>
        <v>0</v>
      </c>
    </row>
    <row r="52" spans="2:4" x14ac:dyDescent="0.2">
      <c r="B52" t="s">
        <v>48</v>
      </c>
      <c r="C52" s="22">
        <v>10.11</v>
      </c>
      <c r="D52" s="21">
        <f>IF(社会保険料計算!$D$7=B52,C52,0)</f>
        <v>0</v>
      </c>
    </row>
    <row r="53" spans="2:4" x14ac:dyDescent="0.2">
      <c r="B53" t="s">
        <v>49</v>
      </c>
      <c r="C53" s="22">
        <v>10.55</v>
      </c>
      <c r="D53" s="21">
        <f>IF(社会保険料計算!$D$7=B53,C53,0)</f>
        <v>0</v>
      </c>
    </row>
    <row r="54" spans="2:4" x14ac:dyDescent="0.2">
      <c r="B54" t="s">
        <v>50</v>
      </c>
      <c r="C54" s="22">
        <v>10.06</v>
      </c>
      <c r="D54" s="21">
        <f>IF(社会保険料計算!$D$7=B54,C54,0)</f>
        <v>0</v>
      </c>
    </row>
    <row r="55" spans="2:4" x14ac:dyDescent="0.2">
      <c r="B55" t="s">
        <v>51</v>
      </c>
      <c r="C55" s="22">
        <v>10.08</v>
      </c>
      <c r="D55" s="21">
        <f>IF(社会保険料計算!$D$7=B55,C55,0)</f>
        <v>0</v>
      </c>
    </row>
    <row r="56" spans="2:4" x14ac:dyDescent="0.2">
      <c r="B56" t="s">
        <v>52</v>
      </c>
      <c r="C56" s="22">
        <v>10.08</v>
      </c>
      <c r="D56" s="21">
        <f>IF(社会保険料計算!$D$7=B56,C56,0)</f>
        <v>0</v>
      </c>
    </row>
    <row r="57" spans="2:4" x14ac:dyDescent="0.2">
      <c r="B57" t="s">
        <v>53</v>
      </c>
      <c r="C57" s="22">
        <v>9.77</v>
      </c>
      <c r="D57" s="21">
        <f>IF(社会保険料計算!$D$7=B57,C57,0)</f>
        <v>0</v>
      </c>
    </row>
    <row r="58" spans="2:4" x14ac:dyDescent="0.2">
      <c r="B58" t="s">
        <v>54</v>
      </c>
      <c r="C58" s="22">
        <v>10.130000000000001</v>
      </c>
      <c r="D58" s="21">
        <f>IF(社会保険料計算!$D$7=B58,C58,0)</f>
        <v>0</v>
      </c>
    </row>
    <row r="59" spans="2:4" x14ac:dyDescent="0.2">
      <c r="B59" t="s">
        <v>55</v>
      </c>
      <c r="C59" s="22">
        <v>9.44</v>
      </c>
      <c r="D59" s="21">
        <f>IF(社会保険料計算!$D$7=B59,C59,0)</f>
        <v>0</v>
      </c>
    </row>
    <row r="61" spans="2:4" x14ac:dyDescent="0.2">
      <c r="D61" s="4">
        <f>SUM(D13:D59)</f>
        <v>9.85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社会保険料計算</vt:lpstr>
      <vt:lpstr>標準報酬賞与額算出</vt:lpstr>
      <vt:lpstr>社会保険料率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まいぼた</dc:creator>
  <cp:lastPrinted>2019-04-13T01:07:35Z</cp:lastPrinted>
  <dcterms:created xsi:type="dcterms:W3CDTF">2016-11-16T07:33:36Z</dcterms:created>
  <dcterms:modified xsi:type="dcterms:W3CDTF">2026-03-13T04:38:36Z</dcterms:modified>
</cp:coreProperties>
</file>